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meyer.it\adempimenti_trasparenza\4.  Personale\Dirigenti - Resp. Dipartimento e Strutture\Retribuzioni\"/>
    </mc:Choice>
  </mc:AlternateContent>
  <bookViews>
    <workbookView xWindow="0" yWindow="0" windowWidth="28800" windowHeight="10800" tabRatio="500"/>
  </bookViews>
  <sheets>
    <sheet name="Dati retributivi 2023" sheetId="2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01" i="2" l="1"/>
  <c r="H100" i="2"/>
  <c r="H99" i="2"/>
  <c r="H98" i="2"/>
  <c r="H97" i="2"/>
  <c r="H96" i="2"/>
  <c r="H95" i="2"/>
  <c r="H94" i="2"/>
  <c r="H93" i="2"/>
  <c r="H92" i="2"/>
  <c r="C91" i="2"/>
  <c r="B91" i="2"/>
  <c r="H91" i="2" s="1"/>
  <c r="H90" i="2"/>
  <c r="H89" i="2"/>
  <c r="H88" i="2"/>
  <c r="H87" i="2"/>
  <c r="H86" i="2"/>
  <c r="H85" i="2"/>
  <c r="H84" i="2"/>
  <c r="H83" i="2"/>
  <c r="H34" i="2" l="1"/>
  <c r="H18" i="2" l="1"/>
  <c r="H12" i="2" l="1"/>
  <c r="H15" i="2"/>
  <c r="H17" i="2"/>
  <c r="H43" i="2" l="1"/>
  <c r="H63" i="2" l="1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46" i="2"/>
  <c r="H53" i="2"/>
  <c r="H54" i="2"/>
  <c r="H55" i="2"/>
  <c r="H56" i="2"/>
  <c r="H57" i="2"/>
  <c r="H58" i="2"/>
  <c r="H60" i="2"/>
  <c r="H61" i="2"/>
  <c r="H62" i="2"/>
  <c r="H38" i="2"/>
  <c r="H39" i="2"/>
  <c r="H52" i="2"/>
  <c r="H59" i="2"/>
  <c r="H31" i="2"/>
  <c r="H32" i="2"/>
  <c r="H33" i="2"/>
  <c r="H35" i="2"/>
  <c r="H36" i="2"/>
  <c r="H37" i="2"/>
  <c r="H19" i="2"/>
  <c r="H40" i="2"/>
  <c r="H41" i="2"/>
  <c r="H42" i="2"/>
  <c r="H44" i="2"/>
  <c r="H45" i="2"/>
  <c r="H47" i="2"/>
  <c r="H48" i="2"/>
  <c r="H49" i="2"/>
  <c r="H50" i="2"/>
  <c r="H51" i="2"/>
  <c r="H16" i="2"/>
  <c r="H20" i="2"/>
  <c r="H21" i="2"/>
  <c r="H22" i="2"/>
  <c r="H23" i="2"/>
  <c r="H24" i="2"/>
  <c r="H25" i="2"/>
  <c r="H26" i="2"/>
  <c r="H27" i="2"/>
  <c r="H28" i="2"/>
  <c r="H7" i="2"/>
  <c r="H8" i="2"/>
  <c r="H9" i="2"/>
  <c r="H10" i="2"/>
  <c r="H11" i="2"/>
  <c r="H6" i="2"/>
  <c r="H5" i="2"/>
</calcChain>
</file>

<file path=xl/sharedStrings.xml><?xml version="1.0" encoding="utf-8"?>
<sst xmlns="http://schemas.openxmlformats.org/spreadsheetml/2006/main" count="256" uniqueCount="110">
  <si>
    <t xml:space="preserve">COMPENSI FISSI                </t>
  </si>
  <si>
    <t xml:space="preserve">RETR.VARIABILE                </t>
  </si>
  <si>
    <t xml:space="preserve">RETR.RISULTATO                </t>
  </si>
  <si>
    <t xml:space="preserve">ALTRO                         </t>
  </si>
  <si>
    <t xml:space="preserve">LP INTRAMURARIA               </t>
  </si>
  <si>
    <t xml:space="preserve">RIMB.MISSIONI                 </t>
  </si>
  <si>
    <t>BINI CARLA</t>
  </si>
  <si>
    <t>TAITI FRANCESCO</t>
  </si>
  <si>
    <t>PAPINI DANIELA ELETTRA</t>
  </si>
  <si>
    <t>IANNUCCI SALVATORE</t>
  </si>
  <si>
    <t>GRAZI GIOVANNI</t>
  </si>
  <si>
    <t>BAMBI FRANCO</t>
  </si>
  <si>
    <t>DONATI MARIA ALICE</t>
  </si>
  <si>
    <t>BUSSOLIN LEONARDO</t>
  </si>
  <si>
    <t>FAVRE CLAUDIO</t>
  </si>
  <si>
    <t>GENITORI LORENZO</t>
  </si>
  <si>
    <t>RESTI MASSIMO</t>
  </si>
  <si>
    <t>MASI STEFANO</t>
  </si>
  <si>
    <t>CAPUTO ROBERTO</t>
  </si>
  <si>
    <t>TRABALZINI FRANCO</t>
  </si>
  <si>
    <t>BARBA CARMEN</t>
  </si>
  <si>
    <t>GIORDANO FLAVIO</t>
  </si>
  <si>
    <t>SPACCA BARBARA</t>
  </si>
  <si>
    <t>SILIPO ROBERTA</t>
  </si>
  <si>
    <t>SERIO PAOLA</t>
  </si>
  <si>
    <t>SIRIANNI LUIGI</t>
  </si>
  <si>
    <t>SCAGNET MIRKO</t>
  </si>
  <si>
    <t>LENARES ELENA</t>
  </si>
  <si>
    <t>CUCCA GIUSEPPE</t>
  </si>
  <si>
    <t>L'ERARIO MANUELA</t>
  </si>
  <si>
    <t>VELTRONI MARINELLA</t>
  </si>
  <si>
    <t>PISANO TIZIANA</t>
  </si>
  <si>
    <t>TONDO ANNALISA</t>
  </si>
  <si>
    <t>ROSATI ANNA</t>
  </si>
  <si>
    <t>SARDI IACOPO</t>
  </si>
  <si>
    <t>BOTARELLI PATRIZIA</t>
  </si>
  <si>
    <t>BUCCOLIERO ANNA MARIA</t>
  </si>
  <si>
    <t>DE LUCA MARCO</t>
  </si>
  <si>
    <t>LOMBARDI ENRICO</t>
  </si>
  <si>
    <t>CALDES PINILLA MARIA JOSE'</t>
  </si>
  <si>
    <t>LAZZERI SIMONE</t>
  </si>
  <si>
    <t>TINTORI VERONICA</t>
  </si>
  <si>
    <t>BARBACCI PAOLA</t>
  </si>
  <si>
    <t>PROCOPIO ELENA</t>
  </si>
  <si>
    <t>MUSSA FEDERICO</t>
  </si>
  <si>
    <t>PENNICA MICHELE</t>
  </si>
  <si>
    <t>TAMBURINI ANGELA</t>
  </si>
  <si>
    <t>AVENALI STEFANO</t>
  </si>
  <si>
    <t>TACCETTI GIOVANNI</t>
  </si>
  <si>
    <t>D'AVENIA ROBERTA</t>
  </si>
  <si>
    <t>MORONI MARCO</t>
  </si>
  <si>
    <t>FAVILLI SILVIA</t>
  </si>
  <si>
    <t>TONI SONIA</t>
  </si>
  <si>
    <t>PINZAUTI ENRICO</t>
  </si>
  <si>
    <t>BAGGI ROBERTO</t>
  </si>
  <si>
    <t>PARRINI ELENA</t>
  </si>
  <si>
    <t>DI SIMONE LORENA</t>
  </si>
  <si>
    <t>CICCARONE ANTONIO</t>
  </si>
  <si>
    <t>GREGORINI MIRCO</t>
  </si>
  <si>
    <t>VERGNA SIMONA</t>
  </si>
  <si>
    <t>GIANASSI STEFANIA</t>
  </si>
  <si>
    <t>BAZZANI GIULIA</t>
  </si>
  <si>
    <t>CONTI VALERIO</t>
  </si>
  <si>
    <t>ELIA ANTONIO</t>
  </si>
  <si>
    <t>MORTILLA MARZIA</t>
  </si>
  <si>
    <t>CALABRI GIOVANNI BATTISTA</t>
  </si>
  <si>
    <t>NASSI NICCOLO'</t>
  </si>
  <si>
    <t>GRIMALDI CHIARA</t>
  </si>
  <si>
    <t>RAIMONDI FRANCESCA</t>
  </si>
  <si>
    <t>TOT LORDO ANNUO</t>
  </si>
  <si>
    <t>SASSI BEATRICE</t>
  </si>
  <si>
    <t>BELMONTE LAURA</t>
  </si>
  <si>
    <t>FERRIGNO MARIANGELA</t>
  </si>
  <si>
    <t>COGNOME E NOME</t>
  </si>
  <si>
    <t>MARTIN ROSANNA</t>
  </si>
  <si>
    <t>MORI FRANCESCA</t>
  </si>
  <si>
    <t>PARPAGNOLI MARIA</t>
  </si>
  <si>
    <t>SOC PROFESSIONALE E AMMINISTRATIVO</t>
  </si>
  <si>
    <t>COMPENSI FISSI</t>
  </si>
  <si>
    <t>COMPENSI VARIABILI</t>
  </si>
  <si>
    <t>RETRIBUZIONE RISULTATO</t>
  </si>
  <si>
    <t>AZZARI CHIARA</t>
  </si>
  <si>
    <t>BELTRAMI GIOVANNI</t>
  </si>
  <si>
    <t>GALLI LUISA</t>
  </si>
  <si>
    <t>GUERRINI RENZO</t>
  </si>
  <si>
    <t>INDOLFI GIUSEPPE</t>
  </si>
  <si>
    <t>LA MARCA GIANCARLO</t>
  </si>
  <si>
    <t>LIONETTI PAOLO</t>
  </si>
  <si>
    <t>MASIERI LORENZO</t>
  </si>
  <si>
    <t>MORABITO ANTONINO</t>
  </si>
  <si>
    <t>MORINI FRANCESCO</t>
  </si>
  <si>
    <t>MORRONE AMELIA</t>
  </si>
  <si>
    <t>OLIVOTTO IACOPO</t>
  </si>
  <si>
    <t>RICCI ZACCARIA</t>
  </si>
  <si>
    <t>ROMAGNANI PAOLA</t>
  </si>
  <si>
    <t>SIMONINI GABRIELE</t>
  </si>
  <si>
    <t>VAGLIO AUGUSTO</t>
  </si>
  <si>
    <t xml:space="preserve"> COGNOME E NOME</t>
  </si>
  <si>
    <t>ALTRO</t>
  </si>
  <si>
    <t>RIMB. MISSIONI</t>
  </si>
  <si>
    <t>LP INTRAMURARIA</t>
  </si>
  <si>
    <t>PATERNOSTER FILOMENA</t>
  </si>
  <si>
    <t>D'INCERTI LUDOVICO ERNESTO</t>
  </si>
  <si>
    <t>DI FEO DANIELE</t>
  </si>
  <si>
    <t>DATI RETRIBUTIVI 2023 - AOU MEYER IRCCS</t>
  </si>
  <si>
    <t/>
  </si>
  <si>
    <t>BENCINI ERICA</t>
  </si>
  <si>
    <r>
      <t xml:space="preserve">PERSONALE UNIVERSITARIO EQUIPARATO ALLA DIRIGENZA MEDICA E SANITARIA CON INCARICO DI DIRETTORE DI DAI, DI STRUTTURA COMPLESSA, SEMPLICE DIPARTIMENTALE E INTRASOC </t>
    </r>
    <r>
      <rPr>
        <b/>
        <sz val="9"/>
        <color theme="1"/>
        <rFont val="Arial"/>
        <family val="2"/>
      </rPr>
      <t>(retribuzioni 2023 riferite ai soli compensi erogati per l'attività assistenziale, con esclusione della retribuzione universitaria)</t>
    </r>
  </si>
  <si>
    <t>(Struttura Organizzativa Complessa) SOC SANITARIO</t>
  </si>
  <si>
    <t>(Struttura Organizzativa Semplice) SOS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</si>
</sst>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/>
    <xf numFmtId="4" fontId="5" fillId="0" borderId="8" xfId="0" applyNumberFormat="1" applyFont="1" applyFill="1" applyBorder="1"/>
    <xf numFmtId="4" fontId="5" fillId="0" borderId="4" xfId="0" applyNumberFormat="1" applyFont="1" applyBorder="1"/>
    <xf numFmtId="0" fontId="5" fillId="0" borderId="2" xfId="0" applyFont="1" applyFill="1" applyBorder="1"/>
    <xf numFmtId="4" fontId="5" fillId="0" borderId="0" xfId="0" applyNumberFormat="1" applyFont="1" applyFill="1" applyBorder="1"/>
    <xf numFmtId="4" fontId="5" fillId="0" borderId="5" xfId="0" applyNumberFormat="1" applyFont="1" applyBorder="1"/>
    <xf numFmtId="0" fontId="5" fillId="0" borderId="6" xfId="0" applyFont="1" applyFill="1" applyBorder="1"/>
    <xf numFmtId="4" fontId="5" fillId="0" borderId="9" xfId="0" applyNumberFormat="1" applyFont="1" applyFill="1" applyBorder="1"/>
    <xf numFmtId="4" fontId="5" fillId="0" borderId="7" xfId="0" applyNumberFormat="1" applyFont="1" applyBorder="1"/>
    <xf numFmtId="0" fontId="5" fillId="0" borderId="0" xfId="0" applyFont="1" applyFill="1"/>
    <xf numFmtId="4" fontId="5" fillId="0" borderId="0" xfId="0" applyNumberFormat="1" applyFont="1" applyFill="1"/>
    <xf numFmtId="4" fontId="5" fillId="0" borderId="0" xfId="0" applyNumberFormat="1" applyFont="1"/>
    <xf numFmtId="0" fontId="5" fillId="0" borderId="0" xfId="0" applyFont="1" applyFill="1" applyBorder="1"/>
    <xf numFmtId="0" fontId="5" fillId="0" borderId="2" xfId="0" applyFont="1" applyFill="1" applyBorder="1" applyAlignment="1"/>
    <xf numFmtId="4" fontId="5" fillId="0" borderId="0" xfId="0" applyNumberFormat="1" applyFont="1" applyFill="1" applyBorder="1" applyAlignment="1"/>
    <xf numFmtId="0" fontId="4" fillId="0" borderId="0" xfId="0" applyFont="1"/>
    <xf numFmtId="4" fontId="5" fillId="0" borderId="9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4" fontId="5" fillId="0" borderId="8" xfId="0" applyNumberFormat="1" applyFont="1" applyBorder="1"/>
    <xf numFmtId="4" fontId="5" fillId="0" borderId="4" xfId="0" applyNumberFormat="1" applyFont="1" applyBorder="1" applyAlignment="1"/>
    <xf numFmtId="0" fontId="5" fillId="0" borderId="2" xfId="0" applyFont="1" applyBorder="1"/>
    <xf numFmtId="4" fontId="5" fillId="0" borderId="0" xfId="0" applyNumberFormat="1" applyFont="1" applyBorder="1"/>
    <xf numFmtId="4" fontId="5" fillId="0" borderId="5" xfId="0" applyNumberFormat="1" applyFont="1" applyBorder="1" applyAlignment="1"/>
    <xf numFmtId="0" fontId="5" fillId="0" borderId="6" xfId="0" applyFont="1" applyBorder="1"/>
    <xf numFmtId="4" fontId="5" fillId="0" borderId="9" xfId="0" applyNumberFormat="1" applyFont="1" applyBorder="1"/>
    <xf numFmtId="4" fontId="5" fillId="0" borderId="7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topLeftCell="A88" workbookViewId="0">
      <selection activeCell="C117" sqref="C117"/>
    </sheetView>
  </sheetViews>
  <sheetFormatPr defaultRowHeight="14.25" x14ac:dyDescent="0.2"/>
  <cols>
    <col min="1" max="1" width="27.75" customWidth="1"/>
    <col min="2" max="2" width="17" customWidth="1"/>
    <col min="3" max="3" width="14.875" customWidth="1"/>
    <col min="4" max="4" width="16.25" customWidth="1"/>
    <col min="5" max="5" width="16" customWidth="1"/>
    <col min="6" max="6" width="15.125" customWidth="1"/>
    <col min="7" max="7" width="16" customWidth="1"/>
    <col min="8" max="8" width="17.5" customWidth="1"/>
  </cols>
  <sheetData>
    <row r="1" spans="1:8" s="1" customFormat="1" ht="39" customHeight="1" x14ac:dyDescent="0.2">
      <c r="A1" s="32" t="s">
        <v>104</v>
      </c>
      <c r="B1" s="32"/>
      <c r="C1" s="32"/>
      <c r="D1" s="32"/>
      <c r="E1" s="32"/>
      <c r="F1" s="32"/>
      <c r="G1" s="32"/>
      <c r="H1" s="32"/>
    </row>
    <row r="2" spans="1:8" s="1" customFormat="1" ht="26.25" customHeight="1" x14ac:dyDescent="0.2">
      <c r="A2" s="4" t="s">
        <v>73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69</v>
      </c>
    </row>
    <row r="3" spans="1:8" s="1" customFormat="1" x14ac:dyDescent="0.2">
      <c r="A3" s="2"/>
      <c r="B3" s="3"/>
      <c r="C3" s="3"/>
      <c r="D3" s="3"/>
      <c r="E3" s="3"/>
      <c r="F3" s="3"/>
      <c r="G3" s="3"/>
    </row>
    <row r="4" spans="1:8" s="1" customFormat="1" x14ac:dyDescent="0.2">
      <c r="A4" s="33" t="s">
        <v>77</v>
      </c>
      <c r="B4" s="33"/>
      <c r="C4" s="33"/>
      <c r="D4" s="33"/>
      <c r="E4" s="33"/>
      <c r="F4" s="33"/>
      <c r="G4" s="33"/>
      <c r="H4" s="33"/>
    </row>
    <row r="5" spans="1:8" x14ac:dyDescent="0.2">
      <c r="A5" s="5" t="s">
        <v>6</v>
      </c>
      <c r="B5" s="6">
        <v>74700.86</v>
      </c>
      <c r="C5" s="6">
        <v>10842.65</v>
      </c>
      <c r="D5" s="6">
        <v>3414.36</v>
      </c>
      <c r="E5" s="6" t="s">
        <v>105</v>
      </c>
      <c r="F5" s="6" t="s">
        <v>105</v>
      </c>
      <c r="G5" s="6" t="s">
        <v>105</v>
      </c>
      <c r="H5" s="7">
        <f>SUM(B5:G5)</f>
        <v>88957.87</v>
      </c>
    </row>
    <row r="6" spans="1:8" x14ac:dyDescent="0.2">
      <c r="A6" s="8" t="s">
        <v>9</v>
      </c>
      <c r="B6" s="9">
        <v>74700.86</v>
      </c>
      <c r="C6" s="9">
        <v>325.91000000000003</v>
      </c>
      <c r="D6" s="9">
        <v>3429.37</v>
      </c>
      <c r="E6" s="9" t="s">
        <v>105</v>
      </c>
      <c r="F6" s="9" t="s">
        <v>105</v>
      </c>
      <c r="G6" s="9" t="s">
        <v>105</v>
      </c>
      <c r="H6" s="10">
        <f>SUM(B6:G6)</f>
        <v>78456.14</v>
      </c>
    </row>
    <row r="7" spans="1:8" x14ac:dyDescent="0.2">
      <c r="A7" s="8" t="s">
        <v>8</v>
      </c>
      <c r="B7" s="9">
        <v>74700.86</v>
      </c>
      <c r="C7" s="9">
        <v>-314.39999999999998</v>
      </c>
      <c r="D7" s="9">
        <v>3429.37</v>
      </c>
      <c r="E7" s="9" t="s">
        <v>105</v>
      </c>
      <c r="F7" s="9" t="s">
        <v>105</v>
      </c>
      <c r="G7" s="9" t="s">
        <v>105</v>
      </c>
      <c r="H7" s="10">
        <f t="shared" ref="H7:H58" si="0">SUM(B7:G7)</f>
        <v>77815.83</v>
      </c>
    </row>
    <row r="8" spans="1:8" x14ac:dyDescent="0.2">
      <c r="A8" s="8" t="s">
        <v>70</v>
      </c>
      <c r="B8" s="9">
        <v>74700.86</v>
      </c>
      <c r="C8" s="9">
        <v>325.91000000000003</v>
      </c>
      <c r="D8" s="9">
        <v>2815.21</v>
      </c>
      <c r="E8" s="9" t="s">
        <v>105</v>
      </c>
      <c r="F8" s="9" t="s">
        <v>105</v>
      </c>
      <c r="G8" s="9" t="s">
        <v>105</v>
      </c>
      <c r="H8" s="10">
        <f t="shared" si="0"/>
        <v>77841.98000000001</v>
      </c>
    </row>
    <row r="9" spans="1:8" x14ac:dyDescent="0.2">
      <c r="A9" s="8" t="s">
        <v>7</v>
      </c>
      <c r="B9" s="9">
        <v>74700.86</v>
      </c>
      <c r="C9" s="9" t="s">
        <v>105</v>
      </c>
      <c r="D9" s="9">
        <v>3429.37</v>
      </c>
      <c r="E9" s="9" t="s">
        <v>105</v>
      </c>
      <c r="F9" s="9" t="s">
        <v>105</v>
      </c>
      <c r="G9" s="9">
        <v>340</v>
      </c>
      <c r="H9" s="10">
        <f t="shared" si="0"/>
        <v>78470.23</v>
      </c>
    </row>
    <row r="10" spans="1:8" x14ac:dyDescent="0.2">
      <c r="A10" s="8" t="s">
        <v>71</v>
      </c>
      <c r="B10" s="9">
        <v>51982.84</v>
      </c>
      <c r="C10" s="9">
        <v>7200</v>
      </c>
      <c r="D10" s="9">
        <v>1896.87</v>
      </c>
      <c r="E10" s="9" t="s">
        <v>105</v>
      </c>
      <c r="F10" s="9" t="s">
        <v>105</v>
      </c>
      <c r="G10" s="9" t="s">
        <v>105</v>
      </c>
      <c r="H10" s="10">
        <f t="shared" si="0"/>
        <v>61079.71</v>
      </c>
    </row>
    <row r="11" spans="1:8" x14ac:dyDescent="0.2">
      <c r="A11" s="8" t="s">
        <v>72</v>
      </c>
      <c r="B11" s="9">
        <v>51982.84</v>
      </c>
      <c r="C11" s="9">
        <v>8400</v>
      </c>
      <c r="D11" s="9">
        <v>1838.96</v>
      </c>
      <c r="E11" s="9" t="s">
        <v>105</v>
      </c>
      <c r="F11" s="9" t="s">
        <v>105</v>
      </c>
      <c r="G11" s="9">
        <v>14.6</v>
      </c>
      <c r="H11" s="10">
        <f t="shared" si="0"/>
        <v>62236.399999999994</v>
      </c>
    </row>
    <row r="12" spans="1:8" x14ac:dyDescent="0.2">
      <c r="A12" s="11" t="s">
        <v>10</v>
      </c>
      <c r="B12" s="12">
        <v>74700.86</v>
      </c>
      <c r="C12" s="12">
        <v>-78.599999999999994</v>
      </c>
      <c r="D12" s="12">
        <v>3429.37</v>
      </c>
      <c r="E12" s="12" t="s">
        <v>105</v>
      </c>
      <c r="F12" s="12" t="s">
        <v>105</v>
      </c>
      <c r="G12" s="12" t="s">
        <v>105</v>
      </c>
      <c r="H12" s="13">
        <f t="shared" si="0"/>
        <v>78051.62999999999</v>
      </c>
    </row>
    <row r="13" spans="1:8" s="1" customFormat="1" x14ac:dyDescent="0.2">
      <c r="A13" s="14"/>
      <c r="B13" s="15"/>
      <c r="C13" s="15"/>
      <c r="D13" s="15"/>
      <c r="E13" s="15"/>
      <c r="F13" s="15"/>
      <c r="G13" s="15"/>
      <c r="H13" s="16"/>
    </row>
    <row r="14" spans="1:8" x14ac:dyDescent="0.2">
      <c r="A14" s="34" t="s">
        <v>108</v>
      </c>
      <c r="B14" s="34"/>
      <c r="C14" s="34"/>
      <c r="D14" s="34"/>
      <c r="E14" s="34"/>
      <c r="F14" s="34"/>
      <c r="G14" s="34"/>
      <c r="H14" s="34"/>
    </row>
    <row r="15" spans="1:8" x14ac:dyDescent="0.2">
      <c r="A15" s="5" t="s">
        <v>61</v>
      </c>
      <c r="B15" s="6">
        <v>97161.87</v>
      </c>
      <c r="C15" s="6">
        <v>5000.0600000000004</v>
      </c>
      <c r="D15" s="6">
        <v>4294.72</v>
      </c>
      <c r="E15" s="6">
        <v>126</v>
      </c>
      <c r="F15" s="6" t="s">
        <v>105</v>
      </c>
      <c r="G15" s="6" t="s">
        <v>105</v>
      </c>
      <c r="H15" s="7">
        <f t="shared" si="0"/>
        <v>106582.65</v>
      </c>
    </row>
    <row r="16" spans="1:8" x14ac:dyDescent="0.2">
      <c r="A16" s="17" t="s">
        <v>56</v>
      </c>
      <c r="B16" s="9">
        <v>97161.87</v>
      </c>
      <c r="C16" s="9">
        <v>-52.4</v>
      </c>
      <c r="D16" s="9">
        <v>4728.2</v>
      </c>
      <c r="E16" s="9">
        <v>368.66</v>
      </c>
      <c r="F16" s="9" t="s">
        <v>105</v>
      </c>
      <c r="G16" s="9" t="s">
        <v>105</v>
      </c>
      <c r="H16" s="10">
        <f>SUM(B16:G16)</f>
        <v>102206.33</v>
      </c>
    </row>
    <row r="17" spans="1:8" x14ac:dyDescent="0.2">
      <c r="A17" s="18" t="s">
        <v>11</v>
      </c>
      <c r="B17" s="19">
        <v>108674.67</v>
      </c>
      <c r="C17" s="19">
        <v>9169.5300000000007</v>
      </c>
      <c r="D17" s="19">
        <v>4489.5</v>
      </c>
      <c r="E17" s="19" t="s">
        <v>105</v>
      </c>
      <c r="F17" s="19" t="s">
        <v>105</v>
      </c>
      <c r="G17" s="19" t="s">
        <v>105</v>
      </c>
      <c r="H17" s="10">
        <f t="shared" si="0"/>
        <v>122333.7</v>
      </c>
    </row>
    <row r="18" spans="1:8" x14ac:dyDescent="0.2">
      <c r="A18" s="18" t="s">
        <v>13</v>
      </c>
      <c r="B18" s="19">
        <v>8081.84</v>
      </c>
      <c r="C18" s="19" t="s">
        <v>105</v>
      </c>
      <c r="D18" s="19">
        <v>16959.32</v>
      </c>
      <c r="E18" s="19" t="s">
        <v>105</v>
      </c>
      <c r="F18" s="19" t="s">
        <v>105</v>
      </c>
      <c r="G18" s="19" t="s">
        <v>105</v>
      </c>
      <c r="H18" s="10">
        <f t="shared" si="0"/>
        <v>25041.16</v>
      </c>
    </row>
    <row r="19" spans="1:8" x14ac:dyDescent="0.2">
      <c r="A19" s="18" t="s">
        <v>39</v>
      </c>
      <c r="B19" s="19">
        <v>105638.26</v>
      </c>
      <c r="C19" s="19">
        <v>5641.37</v>
      </c>
      <c r="D19" s="19">
        <v>3692.05</v>
      </c>
      <c r="E19" s="19" t="s">
        <v>105</v>
      </c>
      <c r="F19" s="19" t="s">
        <v>105</v>
      </c>
      <c r="G19" s="19">
        <v>1963.84</v>
      </c>
      <c r="H19" s="10">
        <f>SUM(B19:G19)</f>
        <v>116935.51999999999</v>
      </c>
    </row>
    <row r="20" spans="1:8" x14ac:dyDescent="0.2">
      <c r="A20" s="18" t="s">
        <v>18</v>
      </c>
      <c r="B20" s="19">
        <v>106638.35</v>
      </c>
      <c r="C20" s="19">
        <v>8185.19</v>
      </c>
      <c r="D20" s="19">
        <v>4430.6400000000003</v>
      </c>
      <c r="E20" s="19">
        <v>794.21</v>
      </c>
      <c r="F20" s="19">
        <v>336703.16</v>
      </c>
      <c r="G20" s="19" t="s">
        <v>105</v>
      </c>
      <c r="H20" s="10">
        <f t="shared" si="0"/>
        <v>456751.55</v>
      </c>
    </row>
    <row r="21" spans="1:8" x14ac:dyDescent="0.2">
      <c r="A21" s="18" t="s">
        <v>102</v>
      </c>
      <c r="B21" s="19">
        <v>106877.74</v>
      </c>
      <c r="C21" s="19">
        <v>1290.1199999999999</v>
      </c>
      <c r="D21" s="19">
        <v>4489.5</v>
      </c>
      <c r="E21" s="19">
        <v>240</v>
      </c>
      <c r="F21" s="19">
        <v>18540</v>
      </c>
      <c r="G21" s="19">
        <v>282</v>
      </c>
      <c r="H21" s="10">
        <f t="shared" si="0"/>
        <v>131719.35999999999</v>
      </c>
    </row>
    <row r="22" spans="1:8" x14ac:dyDescent="0.2">
      <c r="A22" s="18" t="s">
        <v>12</v>
      </c>
      <c r="B22" s="19" t="s">
        <v>105</v>
      </c>
      <c r="C22" s="19" t="s">
        <v>105</v>
      </c>
      <c r="D22" s="19">
        <v>725.7</v>
      </c>
      <c r="E22" s="19" t="s">
        <v>105</v>
      </c>
      <c r="F22" s="19" t="s">
        <v>105</v>
      </c>
      <c r="G22" s="19" t="s">
        <v>105</v>
      </c>
      <c r="H22" s="10">
        <f t="shared" si="0"/>
        <v>725.7</v>
      </c>
    </row>
    <row r="23" spans="1:8" x14ac:dyDescent="0.2">
      <c r="A23" s="18" t="s">
        <v>14</v>
      </c>
      <c r="B23" s="19">
        <v>36577.71</v>
      </c>
      <c r="C23" s="19">
        <v>7889.96</v>
      </c>
      <c r="D23" s="19">
        <v>6931.26</v>
      </c>
      <c r="E23" s="19" t="s">
        <v>105</v>
      </c>
      <c r="F23" s="19" t="s">
        <v>105</v>
      </c>
      <c r="G23" s="19" t="s">
        <v>105</v>
      </c>
      <c r="H23" s="10">
        <f t="shared" si="0"/>
        <v>51398.93</v>
      </c>
    </row>
    <row r="24" spans="1:8" s="1" customFormat="1" x14ac:dyDescent="0.2">
      <c r="A24" s="18" t="s">
        <v>15</v>
      </c>
      <c r="B24" s="19">
        <v>108541.42</v>
      </c>
      <c r="C24" s="19">
        <v>23020.92</v>
      </c>
      <c r="D24" s="19">
        <v>4489.5</v>
      </c>
      <c r="E24" s="19" t="s">
        <v>105</v>
      </c>
      <c r="F24" s="19">
        <v>217071.49</v>
      </c>
      <c r="G24" s="19" t="s">
        <v>105</v>
      </c>
      <c r="H24" s="10">
        <f t="shared" si="0"/>
        <v>353123.32999999996</v>
      </c>
    </row>
    <row r="25" spans="1:8" s="1" customFormat="1" x14ac:dyDescent="0.2">
      <c r="A25" s="18" t="s">
        <v>17</v>
      </c>
      <c r="B25" s="19">
        <v>107294.46</v>
      </c>
      <c r="C25" s="19">
        <v>6350.05</v>
      </c>
      <c r="D25" s="19">
        <v>4489.5</v>
      </c>
      <c r="E25" s="19" t="s">
        <v>105</v>
      </c>
      <c r="F25" s="19">
        <v>4162.1499999999996</v>
      </c>
      <c r="G25" s="19" t="s">
        <v>105</v>
      </c>
      <c r="H25" s="10">
        <f t="shared" si="0"/>
        <v>122296.16</v>
      </c>
    </row>
    <row r="26" spans="1:8" s="1" customFormat="1" x14ac:dyDescent="0.2">
      <c r="A26" s="18" t="s">
        <v>16</v>
      </c>
      <c r="B26" s="19">
        <v>110165.51</v>
      </c>
      <c r="C26" s="19">
        <v>23669.75</v>
      </c>
      <c r="D26" s="19">
        <v>4450.22</v>
      </c>
      <c r="E26" s="19" t="s">
        <v>105</v>
      </c>
      <c r="F26" s="19">
        <v>18127.7</v>
      </c>
      <c r="G26" s="19" t="s">
        <v>105</v>
      </c>
      <c r="H26" s="10">
        <f t="shared" si="0"/>
        <v>156413.18000000002</v>
      </c>
    </row>
    <row r="27" spans="1:8" s="1" customFormat="1" x14ac:dyDescent="0.2">
      <c r="A27" s="18" t="s">
        <v>52</v>
      </c>
      <c r="B27" s="19">
        <v>108536.74</v>
      </c>
      <c r="C27" s="19">
        <v>1212.4000000000001</v>
      </c>
      <c r="D27" s="19">
        <v>13037.72</v>
      </c>
      <c r="E27" s="19">
        <v>4738.3999999999996</v>
      </c>
      <c r="F27" s="19">
        <v>9573.5300000000007</v>
      </c>
      <c r="G27" s="19">
        <v>503.87</v>
      </c>
      <c r="H27" s="10">
        <f t="shared" si="0"/>
        <v>137602.66</v>
      </c>
    </row>
    <row r="28" spans="1:8" s="1" customFormat="1" x14ac:dyDescent="0.2">
      <c r="A28" s="8" t="s">
        <v>58</v>
      </c>
      <c r="B28" s="9">
        <v>74021.740000000005</v>
      </c>
      <c r="C28" s="9">
        <v>31179.93</v>
      </c>
      <c r="D28" s="9">
        <v>3917.3</v>
      </c>
      <c r="E28" s="17" t="s">
        <v>105</v>
      </c>
      <c r="F28" s="17" t="s">
        <v>105</v>
      </c>
      <c r="G28" s="17">
        <v>84</v>
      </c>
      <c r="H28" s="10">
        <f t="shared" si="0"/>
        <v>109202.97000000002</v>
      </c>
    </row>
    <row r="29" spans="1:8" x14ac:dyDescent="0.2">
      <c r="A29" s="20"/>
      <c r="B29" s="20"/>
      <c r="C29" s="20"/>
      <c r="D29" s="20"/>
      <c r="E29" s="20"/>
      <c r="F29" s="20"/>
      <c r="G29" s="20"/>
      <c r="H29" s="16"/>
    </row>
    <row r="30" spans="1:8" x14ac:dyDescent="0.2">
      <c r="A30" s="34" t="s">
        <v>109</v>
      </c>
      <c r="B30" s="34"/>
      <c r="C30" s="34"/>
      <c r="D30" s="34"/>
      <c r="E30" s="34"/>
      <c r="F30" s="34"/>
      <c r="G30" s="34"/>
      <c r="H30" s="34"/>
    </row>
    <row r="31" spans="1:8" x14ac:dyDescent="0.2">
      <c r="A31" s="18" t="s">
        <v>47</v>
      </c>
      <c r="B31" s="19">
        <v>84984.12</v>
      </c>
      <c r="C31" s="19">
        <v>5191.42</v>
      </c>
      <c r="D31" s="19">
        <v>2274.62</v>
      </c>
      <c r="E31" s="19" t="s">
        <v>105</v>
      </c>
      <c r="F31" s="19">
        <v>25313.51</v>
      </c>
      <c r="G31" s="19" t="s">
        <v>105</v>
      </c>
      <c r="H31" s="10">
        <f t="shared" si="0"/>
        <v>117763.66999999998</v>
      </c>
    </row>
    <row r="32" spans="1:8" x14ac:dyDescent="0.2">
      <c r="A32" s="18" t="s">
        <v>54</v>
      </c>
      <c r="B32" s="19">
        <v>86970</v>
      </c>
      <c r="C32" s="19">
        <v>2983.59</v>
      </c>
      <c r="D32" s="19">
        <v>2843.24</v>
      </c>
      <c r="E32" s="19">
        <v>17591.400000000001</v>
      </c>
      <c r="F32" s="19">
        <v>25783.439999999999</v>
      </c>
      <c r="G32" s="19" t="s">
        <v>105</v>
      </c>
      <c r="H32" s="10">
        <f t="shared" si="0"/>
        <v>136171.67000000001</v>
      </c>
    </row>
    <row r="33" spans="1:8" x14ac:dyDescent="0.2">
      <c r="A33" s="18" t="s">
        <v>42</v>
      </c>
      <c r="B33" s="19">
        <v>85058.35</v>
      </c>
      <c r="C33" s="19">
        <v>3152.18</v>
      </c>
      <c r="D33" s="19">
        <v>3741.1</v>
      </c>
      <c r="E33" s="19" t="s">
        <v>105</v>
      </c>
      <c r="F33" s="19" t="s">
        <v>105</v>
      </c>
      <c r="G33" s="19" t="s">
        <v>105</v>
      </c>
      <c r="H33" s="10">
        <f t="shared" si="0"/>
        <v>91951.63</v>
      </c>
    </row>
    <row r="34" spans="1:8" s="1" customFormat="1" x14ac:dyDescent="0.2">
      <c r="A34" s="18" t="s">
        <v>106</v>
      </c>
      <c r="B34" s="19">
        <v>77776.3</v>
      </c>
      <c r="C34" s="19">
        <v>403.85</v>
      </c>
      <c r="D34" s="19">
        <v>2234.92</v>
      </c>
      <c r="E34" s="19" t="s">
        <v>105</v>
      </c>
      <c r="F34" s="19">
        <v>30288.91</v>
      </c>
      <c r="G34" s="19" t="s">
        <v>105</v>
      </c>
      <c r="H34" s="10">
        <f>SUM(B34:G34)</f>
        <v>110703.98000000001</v>
      </c>
    </row>
    <row r="35" spans="1:8" x14ac:dyDescent="0.2">
      <c r="A35" s="18" t="s">
        <v>35</v>
      </c>
      <c r="B35" s="19">
        <v>85260.5</v>
      </c>
      <c r="C35" s="19">
        <v>567.67999999999995</v>
      </c>
      <c r="D35" s="19">
        <v>2979.82</v>
      </c>
      <c r="E35" s="19" t="s">
        <v>105</v>
      </c>
      <c r="F35" s="19">
        <v>2698.36</v>
      </c>
      <c r="G35" s="19">
        <v>0</v>
      </c>
      <c r="H35" s="10">
        <f t="shared" si="0"/>
        <v>91506.36</v>
      </c>
    </row>
    <row r="36" spans="1:8" x14ac:dyDescent="0.2">
      <c r="A36" s="18" t="s">
        <v>36</v>
      </c>
      <c r="B36" s="19">
        <v>85058.35</v>
      </c>
      <c r="C36" s="19">
        <v>7715.81</v>
      </c>
      <c r="D36" s="19">
        <v>3370.91</v>
      </c>
      <c r="E36" s="19" t="s">
        <v>105</v>
      </c>
      <c r="F36" s="19">
        <v>15135.6</v>
      </c>
      <c r="G36" s="19">
        <v>978</v>
      </c>
      <c r="H36" s="10">
        <f t="shared" si="0"/>
        <v>112258.67000000001</v>
      </c>
    </row>
    <row r="37" spans="1:8" x14ac:dyDescent="0.2">
      <c r="A37" s="18" t="s">
        <v>65</v>
      </c>
      <c r="B37" s="19">
        <v>83558.28</v>
      </c>
      <c r="C37" s="19">
        <v>2362.02</v>
      </c>
      <c r="D37" s="19">
        <v>2992.93</v>
      </c>
      <c r="E37" s="19">
        <v>1745.61</v>
      </c>
      <c r="F37" s="19">
        <v>43908.08</v>
      </c>
      <c r="G37" s="19">
        <v>0</v>
      </c>
      <c r="H37" s="10">
        <f t="shared" si="0"/>
        <v>134566.91999999998</v>
      </c>
    </row>
    <row r="38" spans="1:8" x14ac:dyDescent="0.2">
      <c r="A38" s="8" t="s">
        <v>57</v>
      </c>
      <c r="B38" s="9">
        <v>67568.47</v>
      </c>
      <c r="C38" s="9">
        <v>35.64</v>
      </c>
      <c r="D38" s="9">
        <v>3741.1</v>
      </c>
      <c r="E38" s="9" t="s">
        <v>105</v>
      </c>
      <c r="F38" s="9">
        <v>4279.75</v>
      </c>
      <c r="G38" s="9" t="s">
        <v>105</v>
      </c>
      <c r="H38" s="10">
        <f>SUM(B38:G38)</f>
        <v>75624.960000000006</v>
      </c>
    </row>
    <row r="39" spans="1:8" x14ac:dyDescent="0.2">
      <c r="A39" s="8" t="s">
        <v>62</v>
      </c>
      <c r="B39" s="9">
        <v>64828.92</v>
      </c>
      <c r="C39" s="9">
        <v>8.91</v>
      </c>
      <c r="D39" s="9">
        <v>2930.58</v>
      </c>
      <c r="E39" s="9" t="s">
        <v>105</v>
      </c>
      <c r="F39" s="9" t="s">
        <v>105</v>
      </c>
      <c r="G39" s="9" t="s">
        <v>105</v>
      </c>
      <c r="H39" s="10">
        <f>SUM(B39:G39)</f>
        <v>67768.41</v>
      </c>
    </row>
    <row r="40" spans="1:8" x14ac:dyDescent="0.2">
      <c r="A40" s="18" t="s">
        <v>28</v>
      </c>
      <c r="B40" s="19">
        <v>83558.28</v>
      </c>
      <c r="C40" s="19">
        <v>3957.97</v>
      </c>
      <c r="D40" s="19">
        <v>2992.93</v>
      </c>
      <c r="E40" s="19">
        <v>832</v>
      </c>
      <c r="F40" s="19">
        <v>93108.160000000003</v>
      </c>
      <c r="G40" s="19">
        <v>0</v>
      </c>
      <c r="H40" s="10">
        <f t="shared" si="0"/>
        <v>184449.34</v>
      </c>
    </row>
    <row r="41" spans="1:8" x14ac:dyDescent="0.2">
      <c r="A41" s="18" t="s">
        <v>49</v>
      </c>
      <c r="B41" s="19">
        <v>7424.58</v>
      </c>
      <c r="C41" s="19" t="s">
        <v>105</v>
      </c>
      <c r="D41" s="19">
        <v>3741.1</v>
      </c>
      <c r="E41" s="19" t="s">
        <v>105</v>
      </c>
      <c r="F41" s="19" t="s">
        <v>105</v>
      </c>
      <c r="G41" s="19">
        <v>0</v>
      </c>
      <c r="H41" s="10">
        <f t="shared" si="0"/>
        <v>11165.68</v>
      </c>
    </row>
    <row r="42" spans="1:8" x14ac:dyDescent="0.2">
      <c r="A42" s="18" t="s">
        <v>37</v>
      </c>
      <c r="B42" s="19">
        <v>85058.35</v>
      </c>
      <c r="C42" s="19">
        <v>2804.12</v>
      </c>
      <c r="D42" s="19">
        <v>3741.1</v>
      </c>
      <c r="E42" s="19" t="s">
        <v>105</v>
      </c>
      <c r="F42" s="19" t="s">
        <v>105</v>
      </c>
      <c r="G42" s="19">
        <v>0</v>
      </c>
      <c r="H42" s="10">
        <f t="shared" si="0"/>
        <v>91603.57</v>
      </c>
    </row>
    <row r="43" spans="1:8" s="1" customFormat="1" x14ac:dyDescent="0.2">
      <c r="A43" s="18" t="s">
        <v>103</v>
      </c>
      <c r="B43" s="19">
        <v>58982.82</v>
      </c>
      <c r="C43" s="19">
        <v>256</v>
      </c>
      <c r="D43" s="19">
        <v>4836.8500000000004</v>
      </c>
      <c r="E43" s="19" t="s">
        <v>105</v>
      </c>
      <c r="F43" s="19">
        <v>1012.5</v>
      </c>
      <c r="G43" s="19" t="s">
        <v>105</v>
      </c>
      <c r="H43" s="10">
        <f>SUM(B43:G43)</f>
        <v>65088.17</v>
      </c>
    </row>
    <row r="44" spans="1:8" x14ac:dyDescent="0.2">
      <c r="A44" s="18" t="s">
        <v>63</v>
      </c>
      <c r="B44" s="19">
        <v>59219.94</v>
      </c>
      <c r="C44" s="19">
        <v>44.55</v>
      </c>
      <c r="D44" s="19">
        <v>921</v>
      </c>
      <c r="E44" s="19" t="s">
        <v>105</v>
      </c>
      <c r="F44" s="19">
        <v>58337.78</v>
      </c>
      <c r="G44" s="19">
        <v>0</v>
      </c>
      <c r="H44" s="10">
        <f t="shared" si="0"/>
        <v>118523.27</v>
      </c>
    </row>
    <row r="45" spans="1:8" x14ac:dyDescent="0.2">
      <c r="A45" s="18" t="s">
        <v>51</v>
      </c>
      <c r="B45" s="19">
        <v>86891.35</v>
      </c>
      <c r="C45" s="19">
        <v>409.89</v>
      </c>
      <c r="D45" s="19">
        <v>2992.93</v>
      </c>
      <c r="E45" s="19">
        <v>1133.6400000000001</v>
      </c>
      <c r="F45" s="19">
        <v>50861.82</v>
      </c>
      <c r="G45" s="19">
        <v>0</v>
      </c>
      <c r="H45" s="10">
        <f t="shared" si="0"/>
        <v>142289.63</v>
      </c>
    </row>
    <row r="46" spans="1:8" x14ac:dyDescent="0.2">
      <c r="A46" s="17" t="s">
        <v>60</v>
      </c>
      <c r="B46" s="9">
        <v>58982.82</v>
      </c>
      <c r="C46" s="9" t="s">
        <v>105</v>
      </c>
      <c r="D46" s="9">
        <v>3546.73</v>
      </c>
      <c r="E46" s="19" t="s">
        <v>105</v>
      </c>
      <c r="F46" s="19" t="s">
        <v>105</v>
      </c>
      <c r="G46" s="19" t="s">
        <v>105</v>
      </c>
      <c r="H46" s="10">
        <f>SUM(B46:G46)</f>
        <v>62529.55</v>
      </c>
    </row>
    <row r="47" spans="1:8" x14ac:dyDescent="0.2">
      <c r="A47" s="18" t="s">
        <v>67</v>
      </c>
      <c r="B47" s="19">
        <v>69158.570000000007</v>
      </c>
      <c r="C47" s="19">
        <v>27643.79</v>
      </c>
      <c r="D47" s="19">
        <v>2992.93</v>
      </c>
      <c r="E47" s="19">
        <v>3840</v>
      </c>
      <c r="F47" s="19" t="s">
        <v>105</v>
      </c>
      <c r="G47" s="19">
        <v>487.77</v>
      </c>
      <c r="H47" s="10">
        <f t="shared" si="0"/>
        <v>104123.06000000001</v>
      </c>
    </row>
    <row r="48" spans="1:8" x14ac:dyDescent="0.2">
      <c r="A48" s="18" t="s">
        <v>40</v>
      </c>
      <c r="B48" s="19" t="s">
        <v>105</v>
      </c>
      <c r="C48" s="19">
        <v>1839.27</v>
      </c>
      <c r="D48" s="19">
        <v>2966.74</v>
      </c>
      <c r="E48" s="19" t="s">
        <v>105</v>
      </c>
      <c r="F48" s="19">
        <v>1947.88</v>
      </c>
      <c r="G48" s="19" t="s">
        <v>105</v>
      </c>
      <c r="H48" s="10">
        <f t="shared" si="0"/>
        <v>6753.89</v>
      </c>
    </row>
    <row r="49" spans="1:8" x14ac:dyDescent="0.2">
      <c r="A49" s="18" t="s">
        <v>27</v>
      </c>
      <c r="B49" s="19">
        <v>85058.35</v>
      </c>
      <c r="C49" s="19">
        <v>3032.61</v>
      </c>
      <c r="D49" s="19">
        <v>3651.31</v>
      </c>
      <c r="E49" s="19">
        <v>698</v>
      </c>
      <c r="F49" s="19">
        <v>3000</v>
      </c>
      <c r="G49" s="19" t="s">
        <v>105</v>
      </c>
      <c r="H49" s="10">
        <f t="shared" si="0"/>
        <v>95440.27</v>
      </c>
    </row>
    <row r="50" spans="1:8" x14ac:dyDescent="0.2">
      <c r="A50" s="18" t="s">
        <v>29</v>
      </c>
      <c r="B50" s="19">
        <v>83558.28</v>
      </c>
      <c r="C50" s="19">
        <v>7940.6</v>
      </c>
      <c r="D50" s="19">
        <v>2927.66</v>
      </c>
      <c r="E50" s="19">
        <v>6792</v>
      </c>
      <c r="F50" s="19" t="s">
        <v>105</v>
      </c>
      <c r="G50" s="19" t="s">
        <v>105</v>
      </c>
      <c r="H50" s="10">
        <f t="shared" si="0"/>
        <v>101218.54000000001</v>
      </c>
    </row>
    <row r="51" spans="1:8" x14ac:dyDescent="0.2">
      <c r="A51" s="18" t="s">
        <v>38</v>
      </c>
      <c r="B51" s="19">
        <v>85058.35</v>
      </c>
      <c r="C51" s="19">
        <v>4097.58</v>
      </c>
      <c r="D51" s="19">
        <v>3741.1</v>
      </c>
      <c r="E51" s="19" t="s">
        <v>105</v>
      </c>
      <c r="F51" s="19">
        <v>43451.68</v>
      </c>
      <c r="G51" s="19">
        <v>4646.8599999999997</v>
      </c>
      <c r="H51" s="10">
        <f t="shared" si="0"/>
        <v>140995.57</v>
      </c>
    </row>
    <row r="52" spans="1:8" x14ac:dyDescent="0.2">
      <c r="A52" s="8" t="s">
        <v>74</v>
      </c>
      <c r="B52" s="9">
        <v>64828.92</v>
      </c>
      <c r="C52" s="9">
        <v>1631.69</v>
      </c>
      <c r="D52" s="9">
        <v>2992.93</v>
      </c>
      <c r="E52" s="9" t="s">
        <v>105</v>
      </c>
      <c r="F52" s="9" t="s">
        <v>105</v>
      </c>
      <c r="G52" s="9" t="s">
        <v>105</v>
      </c>
      <c r="H52" s="10">
        <f>SUM(B52:G52)</f>
        <v>69453.539999999994</v>
      </c>
    </row>
    <row r="53" spans="1:8" x14ac:dyDescent="0.2">
      <c r="A53" s="18" t="s">
        <v>75</v>
      </c>
      <c r="B53" s="19">
        <v>80372.5</v>
      </c>
      <c r="C53" s="19">
        <v>1654.48</v>
      </c>
      <c r="D53" s="19">
        <v>4177.67</v>
      </c>
      <c r="E53" s="19" t="s">
        <v>105</v>
      </c>
      <c r="F53" s="19">
        <v>32506.37</v>
      </c>
      <c r="G53" s="19" t="s">
        <v>105</v>
      </c>
      <c r="H53" s="10">
        <f t="shared" si="0"/>
        <v>118711.01999999999</v>
      </c>
    </row>
    <row r="54" spans="1:8" x14ac:dyDescent="0.2">
      <c r="A54" s="18" t="s">
        <v>50</v>
      </c>
      <c r="B54" s="19">
        <v>86432.58</v>
      </c>
      <c r="C54" s="19">
        <v>8518.67</v>
      </c>
      <c r="D54" s="19">
        <v>4489.5</v>
      </c>
      <c r="E54" s="19" t="s">
        <v>105</v>
      </c>
      <c r="F54" s="19" t="s">
        <v>105</v>
      </c>
      <c r="G54" s="19" t="s">
        <v>105</v>
      </c>
      <c r="H54" s="10">
        <f t="shared" si="0"/>
        <v>99440.75</v>
      </c>
    </row>
    <row r="55" spans="1:8" x14ac:dyDescent="0.2">
      <c r="A55" s="18" t="s">
        <v>64</v>
      </c>
      <c r="B55" s="19">
        <v>84797.759999999995</v>
      </c>
      <c r="C55" s="19">
        <v>4837.6400000000003</v>
      </c>
      <c r="D55" s="19">
        <v>2888.83</v>
      </c>
      <c r="E55" s="19">
        <v>12910.46</v>
      </c>
      <c r="F55" s="19">
        <v>2565</v>
      </c>
      <c r="G55" s="19" t="s">
        <v>105</v>
      </c>
      <c r="H55" s="10">
        <f t="shared" si="0"/>
        <v>107999.69</v>
      </c>
    </row>
    <row r="56" spans="1:8" x14ac:dyDescent="0.2">
      <c r="A56" s="18" t="s">
        <v>44</v>
      </c>
      <c r="B56" s="19">
        <v>85058.35</v>
      </c>
      <c r="C56" s="19">
        <v>1392.8</v>
      </c>
      <c r="D56" s="19">
        <v>3643.31</v>
      </c>
      <c r="E56" s="19" t="s">
        <v>105</v>
      </c>
      <c r="F56" s="19">
        <v>21932.94</v>
      </c>
      <c r="G56" s="19" t="s">
        <v>105</v>
      </c>
      <c r="H56" s="10">
        <f t="shared" si="0"/>
        <v>112027.40000000001</v>
      </c>
    </row>
    <row r="57" spans="1:8" x14ac:dyDescent="0.2">
      <c r="A57" s="18" t="s">
        <v>66</v>
      </c>
      <c r="B57" s="19">
        <v>78872.429999999993</v>
      </c>
      <c r="C57" s="19">
        <v>25.82</v>
      </c>
      <c r="D57" s="19">
        <v>2992.93</v>
      </c>
      <c r="E57" s="19" t="s">
        <v>105</v>
      </c>
      <c r="F57" s="19">
        <v>15587.41</v>
      </c>
      <c r="G57" s="19" t="s">
        <v>105</v>
      </c>
      <c r="H57" s="10">
        <f t="shared" si="0"/>
        <v>97478.59</v>
      </c>
    </row>
    <row r="58" spans="1:8" x14ac:dyDescent="0.2">
      <c r="A58" s="18" t="s">
        <v>76</v>
      </c>
      <c r="B58" s="19">
        <v>87910.81</v>
      </c>
      <c r="C58" s="19">
        <v>15.48</v>
      </c>
      <c r="D58" s="19">
        <v>2909.62</v>
      </c>
      <c r="E58" s="19" t="s">
        <v>105</v>
      </c>
      <c r="F58" s="19">
        <v>7778.61</v>
      </c>
      <c r="G58" s="19" t="s">
        <v>105</v>
      </c>
      <c r="H58" s="10">
        <f t="shared" si="0"/>
        <v>98614.51999999999</v>
      </c>
    </row>
    <row r="59" spans="1:8" x14ac:dyDescent="0.2">
      <c r="A59" s="8" t="s">
        <v>55</v>
      </c>
      <c r="B59" s="9">
        <v>64828.92</v>
      </c>
      <c r="C59" s="9">
        <v>1631.69</v>
      </c>
      <c r="D59" s="9">
        <v>2992.93</v>
      </c>
      <c r="E59" s="9" t="s">
        <v>105</v>
      </c>
      <c r="F59" s="9" t="s">
        <v>105</v>
      </c>
      <c r="G59" s="9" t="s">
        <v>105</v>
      </c>
      <c r="H59" s="10">
        <f>SUM(B59:G59)</f>
        <v>69453.539999999994</v>
      </c>
    </row>
    <row r="60" spans="1:8" x14ac:dyDescent="0.2">
      <c r="A60" s="18" t="s">
        <v>101</v>
      </c>
      <c r="B60" s="19">
        <v>85536.49</v>
      </c>
      <c r="C60" s="19">
        <v>5382.62</v>
      </c>
      <c r="D60" s="19">
        <v>2992.93</v>
      </c>
      <c r="E60" s="19" t="s">
        <v>105</v>
      </c>
      <c r="F60" s="19" t="s">
        <v>105</v>
      </c>
      <c r="G60" s="19" t="s">
        <v>105</v>
      </c>
      <c r="H60" s="10">
        <f t="shared" ref="H60:H78" si="1">SUM(B60:G60)</f>
        <v>93912.04</v>
      </c>
    </row>
    <row r="61" spans="1:8" x14ac:dyDescent="0.2">
      <c r="A61" s="18" t="s">
        <v>45</v>
      </c>
      <c r="B61" s="19">
        <v>83558.28</v>
      </c>
      <c r="C61" s="19">
        <v>1694.32</v>
      </c>
      <c r="D61" s="19">
        <v>10042.93</v>
      </c>
      <c r="E61" s="19">
        <v>4377</v>
      </c>
      <c r="F61" s="19" t="s">
        <v>105</v>
      </c>
      <c r="G61" s="19" t="s">
        <v>105</v>
      </c>
      <c r="H61" s="10">
        <f t="shared" si="1"/>
        <v>99672.53</v>
      </c>
    </row>
    <row r="62" spans="1:8" x14ac:dyDescent="0.2">
      <c r="A62" s="18" t="s">
        <v>53</v>
      </c>
      <c r="B62" s="19">
        <v>87759.88</v>
      </c>
      <c r="C62" s="19">
        <v>3414.94</v>
      </c>
      <c r="D62" s="19">
        <v>6264.34</v>
      </c>
      <c r="E62" s="19" t="s">
        <v>105</v>
      </c>
      <c r="F62" s="19">
        <v>15071.42</v>
      </c>
      <c r="G62" s="19" t="s">
        <v>105</v>
      </c>
      <c r="H62" s="10">
        <f t="shared" si="1"/>
        <v>112510.58</v>
      </c>
    </row>
    <row r="63" spans="1:8" x14ac:dyDescent="0.2">
      <c r="A63" s="18" t="s">
        <v>31</v>
      </c>
      <c r="B63" s="19">
        <v>80372.5</v>
      </c>
      <c r="C63" s="19">
        <v>1444.56</v>
      </c>
      <c r="D63" s="19">
        <v>3741.1</v>
      </c>
      <c r="E63" s="19">
        <v>1880</v>
      </c>
      <c r="F63" s="19">
        <v>3420.1</v>
      </c>
      <c r="G63" s="19" t="s">
        <v>105</v>
      </c>
      <c r="H63" s="10">
        <f t="shared" si="1"/>
        <v>90858.260000000009</v>
      </c>
    </row>
    <row r="64" spans="1:8" x14ac:dyDescent="0.2">
      <c r="A64" s="18" t="s">
        <v>43</v>
      </c>
      <c r="B64" s="19">
        <v>83558.28</v>
      </c>
      <c r="C64" s="19">
        <v>7578.8</v>
      </c>
      <c r="D64" s="19">
        <v>2953.69</v>
      </c>
      <c r="E64" s="19">
        <v>3295.52</v>
      </c>
      <c r="F64" s="19">
        <v>2440.96</v>
      </c>
      <c r="G64" s="19" t="s">
        <v>105</v>
      </c>
      <c r="H64" s="10">
        <f t="shared" si="1"/>
        <v>99827.250000000015</v>
      </c>
    </row>
    <row r="65" spans="1:8" x14ac:dyDescent="0.2">
      <c r="A65" s="18" t="s">
        <v>68</v>
      </c>
      <c r="B65" s="19">
        <v>34579.279999999999</v>
      </c>
      <c r="C65" s="19">
        <v>20543.62</v>
      </c>
      <c r="D65" s="19">
        <v>2992.93</v>
      </c>
      <c r="E65" s="19" t="s">
        <v>105</v>
      </c>
      <c r="F65" s="19">
        <v>3685.64</v>
      </c>
      <c r="G65" s="19">
        <v>4074.85</v>
      </c>
      <c r="H65" s="10">
        <f t="shared" si="1"/>
        <v>65876.319999999992</v>
      </c>
    </row>
    <row r="66" spans="1:8" x14ac:dyDescent="0.2">
      <c r="A66" s="18" t="s">
        <v>33</v>
      </c>
      <c r="B66" s="19">
        <v>72845.710000000006</v>
      </c>
      <c r="C66" s="19">
        <v>636.66999999999996</v>
      </c>
      <c r="D66" s="19">
        <v>2979.82</v>
      </c>
      <c r="E66" s="19">
        <v>1277.25</v>
      </c>
      <c r="F66" s="19">
        <v>1715.27</v>
      </c>
      <c r="G66" s="19" t="s">
        <v>105</v>
      </c>
      <c r="H66" s="10">
        <f t="shared" si="1"/>
        <v>79454.720000000016</v>
      </c>
    </row>
    <row r="67" spans="1:8" x14ac:dyDescent="0.2">
      <c r="A67" s="18" t="s">
        <v>34</v>
      </c>
      <c r="B67" s="19">
        <v>80372.5</v>
      </c>
      <c r="C67" s="19">
        <v>98.01</v>
      </c>
      <c r="D67" s="19">
        <v>3741.1</v>
      </c>
      <c r="E67" s="19" t="s">
        <v>105</v>
      </c>
      <c r="F67" s="19">
        <v>982.96</v>
      </c>
      <c r="G67" s="19" t="s">
        <v>105</v>
      </c>
      <c r="H67" s="10">
        <f t="shared" si="1"/>
        <v>85194.57</v>
      </c>
    </row>
    <row r="68" spans="1:8" x14ac:dyDescent="0.2">
      <c r="A68" s="18" t="s">
        <v>26</v>
      </c>
      <c r="B68" s="19">
        <v>78872.429999999993</v>
      </c>
      <c r="C68" s="19">
        <v>4683.3999999999996</v>
      </c>
      <c r="D68" s="19">
        <v>2992.93</v>
      </c>
      <c r="E68" s="19" t="s">
        <v>105</v>
      </c>
      <c r="F68" s="19">
        <v>23076.27</v>
      </c>
      <c r="G68" s="19">
        <v>105.82</v>
      </c>
      <c r="H68" s="10">
        <f t="shared" si="1"/>
        <v>109730.84999999999</v>
      </c>
    </row>
    <row r="69" spans="1:8" x14ac:dyDescent="0.2">
      <c r="A69" s="18" t="s">
        <v>24</v>
      </c>
      <c r="B69" s="19">
        <v>83558.28</v>
      </c>
      <c r="C69" s="19">
        <v>14453.37</v>
      </c>
      <c r="D69" s="19">
        <v>2992.93</v>
      </c>
      <c r="E69" s="19">
        <v>2146</v>
      </c>
      <c r="F69" s="19" t="s">
        <v>105</v>
      </c>
      <c r="G69" s="19" t="s">
        <v>105</v>
      </c>
      <c r="H69" s="10">
        <f t="shared" si="1"/>
        <v>103150.57999999999</v>
      </c>
    </row>
    <row r="70" spans="1:8" x14ac:dyDescent="0.2">
      <c r="A70" s="18" t="s">
        <v>23</v>
      </c>
      <c r="B70" s="19">
        <v>76767.17</v>
      </c>
      <c r="C70" s="19">
        <v>3724.07</v>
      </c>
      <c r="D70" s="19">
        <v>2393.65</v>
      </c>
      <c r="E70" s="19">
        <v>626</v>
      </c>
      <c r="F70" s="19" t="s">
        <v>105</v>
      </c>
      <c r="G70" s="19" t="s">
        <v>105</v>
      </c>
      <c r="H70" s="10">
        <f t="shared" si="1"/>
        <v>83510.89</v>
      </c>
    </row>
    <row r="71" spans="1:8" x14ac:dyDescent="0.2">
      <c r="A71" s="18" t="s">
        <v>25</v>
      </c>
      <c r="B71" s="19">
        <v>80372.5</v>
      </c>
      <c r="C71" s="19">
        <v>29499.99</v>
      </c>
      <c r="D71" s="19">
        <v>3724.72</v>
      </c>
      <c r="E71" s="19" t="s">
        <v>105</v>
      </c>
      <c r="F71" s="19" t="s">
        <v>105</v>
      </c>
      <c r="G71" s="19" t="s">
        <v>105</v>
      </c>
      <c r="H71" s="10">
        <f t="shared" si="1"/>
        <v>113597.21</v>
      </c>
    </row>
    <row r="72" spans="1:8" x14ac:dyDescent="0.2">
      <c r="A72" s="18" t="s">
        <v>22</v>
      </c>
      <c r="B72" s="19">
        <v>78872.429999999993</v>
      </c>
      <c r="C72" s="19" t="s">
        <v>105</v>
      </c>
      <c r="D72" s="19">
        <v>2288.89</v>
      </c>
      <c r="E72" s="19" t="s">
        <v>105</v>
      </c>
      <c r="F72" s="19" t="s">
        <v>105</v>
      </c>
      <c r="G72" s="19" t="s">
        <v>105</v>
      </c>
      <c r="H72" s="10">
        <f t="shared" si="1"/>
        <v>81161.319999999992</v>
      </c>
    </row>
    <row r="73" spans="1:8" x14ac:dyDescent="0.2">
      <c r="A73" s="18" t="s">
        <v>48</v>
      </c>
      <c r="B73" s="19">
        <v>89981.32</v>
      </c>
      <c r="C73" s="19">
        <v>1979.18</v>
      </c>
      <c r="D73" s="19">
        <v>3659.52</v>
      </c>
      <c r="E73" s="19">
        <v>1734.43</v>
      </c>
      <c r="F73" s="19">
        <v>6345.3</v>
      </c>
      <c r="G73" s="19" t="s">
        <v>105</v>
      </c>
      <c r="H73" s="10">
        <f t="shared" si="1"/>
        <v>103699.75</v>
      </c>
    </row>
    <row r="74" spans="1:8" x14ac:dyDescent="0.2">
      <c r="A74" s="18" t="s">
        <v>46</v>
      </c>
      <c r="B74" s="19">
        <v>83558.28</v>
      </c>
      <c r="C74" s="19">
        <v>1010.47</v>
      </c>
      <c r="D74" s="19">
        <v>2992.93</v>
      </c>
      <c r="E74" s="19" t="s">
        <v>105</v>
      </c>
      <c r="F74" s="19">
        <v>6210.02</v>
      </c>
      <c r="G74" s="19" t="s">
        <v>105</v>
      </c>
      <c r="H74" s="10">
        <f t="shared" si="1"/>
        <v>93771.7</v>
      </c>
    </row>
    <row r="75" spans="1:8" x14ac:dyDescent="0.2">
      <c r="A75" s="18" t="s">
        <v>41</v>
      </c>
      <c r="B75" s="19">
        <v>83558.28</v>
      </c>
      <c r="C75" s="19">
        <v>4701.88</v>
      </c>
      <c r="D75" s="19">
        <v>2979.82</v>
      </c>
      <c r="E75" s="19" t="s">
        <v>105</v>
      </c>
      <c r="F75" s="19">
        <v>2724.03</v>
      </c>
      <c r="G75" s="19" t="s">
        <v>105</v>
      </c>
      <c r="H75" s="10">
        <f t="shared" si="1"/>
        <v>93964.010000000009</v>
      </c>
    </row>
    <row r="76" spans="1:8" x14ac:dyDescent="0.2">
      <c r="A76" s="18" t="s">
        <v>32</v>
      </c>
      <c r="B76" s="19">
        <v>84697.9</v>
      </c>
      <c r="C76" s="19">
        <v>8561.17</v>
      </c>
      <c r="D76" s="19">
        <v>3678.75</v>
      </c>
      <c r="E76" s="19" t="s">
        <v>105</v>
      </c>
      <c r="F76" s="19" t="s">
        <v>105</v>
      </c>
      <c r="G76" s="19" t="s">
        <v>105</v>
      </c>
      <c r="H76" s="10">
        <f t="shared" si="1"/>
        <v>96937.819999999992</v>
      </c>
    </row>
    <row r="77" spans="1:8" x14ac:dyDescent="0.2">
      <c r="A77" s="18" t="s">
        <v>30</v>
      </c>
      <c r="B77" s="19">
        <v>80372.5</v>
      </c>
      <c r="C77" s="19">
        <v>835.12</v>
      </c>
      <c r="D77" s="19">
        <v>3741.1</v>
      </c>
      <c r="E77" s="19" t="s">
        <v>105</v>
      </c>
      <c r="F77" s="19" t="s">
        <v>105</v>
      </c>
      <c r="G77" s="19" t="s">
        <v>105</v>
      </c>
      <c r="H77" s="10">
        <f t="shared" si="1"/>
        <v>84948.72</v>
      </c>
    </row>
    <row r="78" spans="1:8" x14ac:dyDescent="0.2">
      <c r="A78" s="11" t="s">
        <v>59</v>
      </c>
      <c r="B78" s="12">
        <v>58982.82</v>
      </c>
      <c r="C78" s="12" t="s">
        <v>105</v>
      </c>
      <c r="D78" s="12">
        <v>3708.37</v>
      </c>
      <c r="E78" s="21" t="s">
        <v>105</v>
      </c>
      <c r="F78" s="21" t="s">
        <v>105</v>
      </c>
      <c r="G78" s="21" t="s">
        <v>105</v>
      </c>
      <c r="H78" s="13">
        <f t="shared" si="1"/>
        <v>62691.19</v>
      </c>
    </row>
    <row r="79" spans="1:8" x14ac:dyDescent="0.2">
      <c r="A79" s="20"/>
      <c r="B79" s="20"/>
      <c r="C79" s="20"/>
      <c r="D79" s="20"/>
      <c r="E79" s="20"/>
      <c r="F79" s="20"/>
      <c r="G79" s="20"/>
      <c r="H79" s="20"/>
    </row>
    <row r="80" spans="1:8" ht="15.75" customHeight="1" x14ac:dyDescent="0.2">
      <c r="A80" s="35" t="s">
        <v>107</v>
      </c>
      <c r="B80" s="35"/>
      <c r="C80" s="35"/>
      <c r="D80" s="35"/>
      <c r="E80" s="35"/>
      <c r="F80" s="35"/>
      <c r="G80" s="35"/>
      <c r="H80" s="35"/>
    </row>
    <row r="81" spans="1:8" ht="28.5" customHeight="1" x14ac:dyDescent="0.2">
      <c r="A81" s="35"/>
      <c r="B81" s="35"/>
      <c r="C81" s="35"/>
      <c r="D81" s="35"/>
      <c r="E81" s="35"/>
      <c r="F81" s="35"/>
      <c r="G81" s="35"/>
      <c r="H81" s="35"/>
    </row>
    <row r="82" spans="1:8" ht="26.25" customHeight="1" x14ac:dyDescent="0.2">
      <c r="A82" s="22" t="s">
        <v>97</v>
      </c>
      <c r="B82" s="22" t="s">
        <v>78</v>
      </c>
      <c r="C82" s="22" t="s">
        <v>79</v>
      </c>
      <c r="D82" s="22" t="s">
        <v>80</v>
      </c>
      <c r="E82" s="22" t="s">
        <v>98</v>
      </c>
      <c r="F82" s="22" t="s">
        <v>100</v>
      </c>
      <c r="G82" s="22" t="s">
        <v>99</v>
      </c>
      <c r="H82" s="22" t="s">
        <v>69</v>
      </c>
    </row>
    <row r="83" spans="1:8" x14ac:dyDescent="0.2">
      <c r="A83" s="23" t="s">
        <v>81</v>
      </c>
      <c r="B83" s="24">
        <v>42128.19</v>
      </c>
      <c r="C83" s="24">
        <v>19218.03</v>
      </c>
      <c r="D83" s="24">
        <v>4489.5</v>
      </c>
      <c r="E83" s="6">
        <v>0</v>
      </c>
      <c r="F83" s="24">
        <v>16868.3</v>
      </c>
      <c r="G83" s="6">
        <v>0</v>
      </c>
      <c r="H83" s="25">
        <f t="shared" ref="H83:H101" si="2">B83+C83+D83+F83</f>
        <v>82704.02</v>
      </c>
    </row>
    <row r="84" spans="1:8" x14ac:dyDescent="0.2">
      <c r="A84" s="26" t="s">
        <v>20</v>
      </c>
      <c r="B84" s="27">
        <v>21207.42</v>
      </c>
      <c r="C84" s="27">
        <v>8262.67</v>
      </c>
      <c r="D84" s="27">
        <v>2979.82</v>
      </c>
      <c r="E84" s="19">
        <v>0</v>
      </c>
      <c r="F84" s="27">
        <v>7818.99</v>
      </c>
      <c r="G84" s="19">
        <v>0</v>
      </c>
      <c r="H84" s="28">
        <f t="shared" si="2"/>
        <v>40268.899999999994</v>
      </c>
    </row>
    <row r="85" spans="1:8" x14ac:dyDescent="0.2">
      <c r="A85" s="26" t="s">
        <v>82</v>
      </c>
      <c r="B85" s="27">
        <v>38910.300000000003</v>
      </c>
      <c r="C85" s="27">
        <v>11136.35</v>
      </c>
      <c r="D85" s="27">
        <v>4391.6099999999997</v>
      </c>
      <c r="E85" s="19">
        <v>0</v>
      </c>
      <c r="F85" s="27">
        <v>87216.38</v>
      </c>
      <c r="G85" s="19">
        <v>0</v>
      </c>
      <c r="H85" s="28">
        <f t="shared" si="2"/>
        <v>141654.64000000001</v>
      </c>
    </row>
    <row r="86" spans="1:8" x14ac:dyDescent="0.2">
      <c r="A86" s="26" t="s">
        <v>83</v>
      </c>
      <c r="B86" s="27">
        <v>42128.19</v>
      </c>
      <c r="C86" s="27">
        <v>15218.06</v>
      </c>
      <c r="D86" s="27">
        <v>4489.5</v>
      </c>
      <c r="E86" s="19">
        <v>0</v>
      </c>
      <c r="F86" s="27">
        <v>0</v>
      </c>
      <c r="G86" s="19">
        <v>0</v>
      </c>
      <c r="H86" s="28">
        <f t="shared" si="2"/>
        <v>61835.75</v>
      </c>
    </row>
    <row r="87" spans="1:8" x14ac:dyDescent="0.2">
      <c r="A87" s="26" t="s">
        <v>21</v>
      </c>
      <c r="B87" s="27">
        <v>38910.300000000003</v>
      </c>
      <c r="C87" s="27">
        <v>11293.79</v>
      </c>
      <c r="D87" s="27">
        <v>0</v>
      </c>
      <c r="E87" s="19">
        <v>0</v>
      </c>
      <c r="F87" s="27">
        <v>89272.07</v>
      </c>
      <c r="G87" s="19">
        <v>0</v>
      </c>
      <c r="H87" s="28">
        <f t="shared" si="2"/>
        <v>139476.16</v>
      </c>
    </row>
    <row r="88" spans="1:8" x14ac:dyDescent="0.2">
      <c r="A88" s="26" t="s">
        <v>84</v>
      </c>
      <c r="B88" s="27">
        <v>37388.769999999997</v>
      </c>
      <c r="C88" s="27">
        <v>36675.870000000003</v>
      </c>
      <c r="D88" s="27">
        <v>26575.62</v>
      </c>
      <c r="E88" s="19">
        <v>0</v>
      </c>
      <c r="F88" s="27">
        <v>194977.49</v>
      </c>
      <c r="G88" s="19">
        <v>0</v>
      </c>
      <c r="H88" s="28">
        <f t="shared" si="2"/>
        <v>295617.75</v>
      </c>
    </row>
    <row r="89" spans="1:8" x14ac:dyDescent="0.2">
      <c r="A89" s="26" t="s">
        <v>85</v>
      </c>
      <c r="B89" s="27">
        <v>16521.57</v>
      </c>
      <c r="C89" s="27">
        <v>7571.57</v>
      </c>
      <c r="D89" s="27">
        <v>2992.93</v>
      </c>
      <c r="E89" s="19">
        <v>0</v>
      </c>
      <c r="F89" s="27">
        <v>3272.31</v>
      </c>
      <c r="G89" s="19">
        <v>0</v>
      </c>
      <c r="H89" s="28">
        <f t="shared" si="2"/>
        <v>30358.38</v>
      </c>
    </row>
    <row r="90" spans="1:8" x14ac:dyDescent="0.2">
      <c r="A90" s="26" t="s">
        <v>86</v>
      </c>
      <c r="B90" s="27">
        <v>31055.47</v>
      </c>
      <c r="C90" s="27">
        <v>3853.31</v>
      </c>
      <c r="D90" s="27">
        <v>3741.1</v>
      </c>
      <c r="E90" s="19">
        <v>0</v>
      </c>
      <c r="F90" s="27">
        <v>4047.56</v>
      </c>
      <c r="G90" s="19">
        <v>0</v>
      </c>
      <c r="H90" s="28">
        <f t="shared" si="2"/>
        <v>42697.439999999995</v>
      </c>
    </row>
    <row r="91" spans="1:8" x14ac:dyDescent="0.2">
      <c r="A91" s="26" t="s">
        <v>87</v>
      </c>
      <c r="B91" s="27">
        <f>21656.4+1804.7+12856.32+1071.36</f>
        <v>37388.78</v>
      </c>
      <c r="C91" s="27">
        <f>9432+786+4374.84+364.57</f>
        <v>14957.41</v>
      </c>
      <c r="D91" s="27">
        <v>4489.5</v>
      </c>
      <c r="E91" s="19">
        <v>0</v>
      </c>
      <c r="F91" s="27">
        <v>34435.19</v>
      </c>
      <c r="G91" s="19">
        <v>0</v>
      </c>
      <c r="H91" s="28">
        <f t="shared" si="2"/>
        <v>91270.88</v>
      </c>
    </row>
    <row r="92" spans="1:8" x14ac:dyDescent="0.2">
      <c r="A92" s="26" t="s">
        <v>88</v>
      </c>
      <c r="B92" s="27">
        <v>38910.300000000003</v>
      </c>
      <c r="C92" s="27">
        <v>11086.01</v>
      </c>
      <c r="D92" s="27">
        <v>4312.76</v>
      </c>
      <c r="E92" s="19">
        <v>0</v>
      </c>
      <c r="F92" s="27">
        <v>258573.35</v>
      </c>
      <c r="G92" s="19">
        <v>0</v>
      </c>
      <c r="H92" s="28">
        <f t="shared" si="2"/>
        <v>312882.42000000004</v>
      </c>
    </row>
    <row r="93" spans="1:8" x14ac:dyDescent="0.2">
      <c r="A93" s="26" t="s">
        <v>89</v>
      </c>
      <c r="B93" s="27">
        <v>38910.300000000003</v>
      </c>
      <c r="C93" s="27">
        <v>20828.2</v>
      </c>
      <c r="D93" s="27">
        <v>4489.5</v>
      </c>
      <c r="E93" s="19">
        <v>0</v>
      </c>
      <c r="F93" s="27">
        <v>18970.8</v>
      </c>
      <c r="G93" s="19">
        <v>0</v>
      </c>
      <c r="H93" s="28">
        <f t="shared" si="2"/>
        <v>83198.8</v>
      </c>
    </row>
    <row r="94" spans="1:8" x14ac:dyDescent="0.2">
      <c r="A94" s="26" t="s">
        <v>90</v>
      </c>
      <c r="B94" s="27">
        <v>38910.300000000003</v>
      </c>
      <c r="C94" s="27">
        <v>14276.37</v>
      </c>
      <c r="D94" s="27">
        <v>4489.5</v>
      </c>
      <c r="E94" s="19">
        <v>0</v>
      </c>
      <c r="F94" s="27">
        <v>0</v>
      </c>
      <c r="G94" s="19">
        <v>0</v>
      </c>
      <c r="H94" s="28">
        <f t="shared" si="2"/>
        <v>57676.170000000006</v>
      </c>
    </row>
    <row r="95" spans="1:8" x14ac:dyDescent="0.2">
      <c r="A95" s="26" t="s">
        <v>91</v>
      </c>
      <c r="B95" s="27">
        <v>28805.53</v>
      </c>
      <c r="C95" s="27">
        <v>3196.31</v>
      </c>
      <c r="D95" s="27">
        <v>2992.93</v>
      </c>
      <c r="E95" s="19">
        <v>0</v>
      </c>
      <c r="F95" s="27">
        <v>0</v>
      </c>
      <c r="G95" s="19">
        <v>0</v>
      </c>
      <c r="H95" s="28">
        <f t="shared" si="2"/>
        <v>34994.769999999997</v>
      </c>
    </row>
    <row r="96" spans="1:8" x14ac:dyDescent="0.2">
      <c r="A96" s="26" t="s">
        <v>92</v>
      </c>
      <c r="B96" s="27">
        <v>37388.78</v>
      </c>
      <c r="C96" s="27">
        <v>14580.41</v>
      </c>
      <c r="D96" s="27">
        <v>2632.2</v>
      </c>
      <c r="E96" s="9">
        <v>0</v>
      </c>
      <c r="F96" s="27">
        <v>38751.410000000003</v>
      </c>
      <c r="G96" s="9">
        <v>0</v>
      </c>
      <c r="H96" s="28">
        <f t="shared" si="2"/>
        <v>93352.8</v>
      </c>
    </row>
    <row r="97" spans="1:8" x14ac:dyDescent="0.2">
      <c r="A97" s="26" t="s">
        <v>93</v>
      </c>
      <c r="B97" s="27">
        <v>37388.769999999997</v>
      </c>
      <c r="C97" s="27">
        <v>14580.28</v>
      </c>
      <c r="D97" s="27">
        <v>4489.5</v>
      </c>
      <c r="E97" s="19">
        <v>0</v>
      </c>
      <c r="F97" s="27">
        <v>9251.66</v>
      </c>
      <c r="G97" s="19">
        <v>0</v>
      </c>
      <c r="H97" s="28">
        <f t="shared" si="2"/>
        <v>65710.209999999992</v>
      </c>
    </row>
    <row r="98" spans="1:8" x14ac:dyDescent="0.2">
      <c r="A98" s="26" t="s">
        <v>94</v>
      </c>
      <c r="B98" s="27">
        <v>42128.19</v>
      </c>
      <c r="C98" s="27">
        <v>10218</v>
      </c>
      <c r="D98" s="27">
        <v>4489.5</v>
      </c>
      <c r="E98" s="19">
        <v>0</v>
      </c>
      <c r="F98" s="27">
        <v>0</v>
      </c>
      <c r="G98" s="19">
        <v>0</v>
      </c>
      <c r="H98" s="28">
        <f t="shared" si="2"/>
        <v>56835.69</v>
      </c>
    </row>
    <row r="99" spans="1:8" x14ac:dyDescent="0.2">
      <c r="A99" s="26" t="s">
        <v>95</v>
      </c>
      <c r="B99" s="27">
        <v>29718.65</v>
      </c>
      <c r="C99" s="27">
        <v>4720.0200000000004</v>
      </c>
      <c r="D99" s="27">
        <v>3741.1</v>
      </c>
      <c r="E99" s="19">
        <v>0</v>
      </c>
      <c r="F99" s="27">
        <v>17045.759999999998</v>
      </c>
      <c r="G99" s="19">
        <v>0</v>
      </c>
      <c r="H99" s="28">
        <f t="shared" si="2"/>
        <v>55225.53</v>
      </c>
    </row>
    <row r="100" spans="1:8" x14ac:dyDescent="0.2">
      <c r="A100" s="26" t="s">
        <v>19</v>
      </c>
      <c r="B100" s="27">
        <v>38910.300000000003</v>
      </c>
      <c r="C100" s="27">
        <v>13410.02</v>
      </c>
      <c r="D100" s="27">
        <v>1500.6</v>
      </c>
      <c r="E100" s="19">
        <v>0</v>
      </c>
      <c r="F100" s="27">
        <v>359268.37</v>
      </c>
      <c r="G100" s="19">
        <v>0</v>
      </c>
      <c r="H100" s="28">
        <f t="shared" si="2"/>
        <v>413089.29</v>
      </c>
    </row>
    <row r="101" spans="1:8" x14ac:dyDescent="0.2">
      <c r="A101" s="29" t="s">
        <v>96</v>
      </c>
      <c r="B101" s="30">
        <v>16521.57</v>
      </c>
      <c r="C101" s="30">
        <v>6261.19</v>
      </c>
      <c r="D101" s="30">
        <v>9412.9</v>
      </c>
      <c r="E101" s="21">
        <v>0</v>
      </c>
      <c r="F101" s="30">
        <v>11416.92</v>
      </c>
      <c r="G101" s="21">
        <v>0</v>
      </c>
      <c r="H101" s="31">
        <f t="shared" si="2"/>
        <v>43612.579999999994</v>
      </c>
    </row>
  </sheetData>
  <mergeCells count="5">
    <mergeCell ref="A1:H1"/>
    <mergeCell ref="A4:H4"/>
    <mergeCell ref="A14:H14"/>
    <mergeCell ref="A30:H30"/>
    <mergeCell ref="A80:H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retributivi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Luzzi</dc:creator>
  <dc:description/>
  <cp:lastModifiedBy>Gianfranco Spagnolo</cp:lastModifiedBy>
  <cp:revision>8</cp:revision>
  <dcterms:created xsi:type="dcterms:W3CDTF">2020-07-29T15:48:11Z</dcterms:created>
  <dcterms:modified xsi:type="dcterms:W3CDTF">2024-05-06T12:54:35Z</dcterms:modified>
  <dc:language>it-IT</dc:language>
</cp:coreProperties>
</file>